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<sst xmlns="http://schemas.openxmlformats.org/spreadsheetml/2006/main" count="58" uniqueCount="49">
  <si>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Кассовый расход</t>
  </si>
  <si>
    <t>% исполнения</t>
  </si>
  <si>
    <t xml:space="preserve">Мероприятия 1.2. </t>
  </si>
  <si>
    <t>Проведение капитального ремонта</t>
  </si>
  <si>
    <t xml:space="preserve">Мероприятия 1.4. </t>
  </si>
  <si>
    <t>Приобритение медицинского оборудования</t>
  </si>
  <si>
    <t>Мероприятия 3.1.</t>
  </si>
  <si>
    <t>Внедрение стандартов медицинской помощи</t>
  </si>
  <si>
    <t>Задача 1.</t>
  </si>
  <si>
    <t>ФФОМС</t>
  </si>
  <si>
    <t>Консолидированный бюджет</t>
  </si>
  <si>
    <t>ТФОМС</t>
  </si>
  <si>
    <t>Задача 2.</t>
  </si>
  <si>
    <t>Внедрение современных информационных систем в здравоохранении</t>
  </si>
  <si>
    <t>Мероприятия 2.1.</t>
  </si>
  <si>
    <t>Персонифицированный  учет, возмжность ведения электонной карты</t>
  </si>
  <si>
    <t>2.1.2. Запись к врачу в электронном виде</t>
  </si>
  <si>
    <t>2.1.3. Обмен телемедицинскими данными, внедрение систем электронного документаоборота</t>
  </si>
  <si>
    <t>2.2.1. Ведение единого регистра медицинских работников</t>
  </si>
  <si>
    <t>2.2.2. Ведение электронного паспорта медицинского учреждения</t>
  </si>
  <si>
    <t>2.2.3. Ведение паспорта здравоохранения субъекта РФ</t>
  </si>
  <si>
    <t>0,00</t>
  </si>
  <si>
    <t>Задача 3.</t>
  </si>
  <si>
    <t>Внедрение стандартов медицинской помощи, повышение доступности амбулаторной мед. помощи, в том числе предоставляемая врачами специалистами</t>
  </si>
  <si>
    <t>4520,6</t>
  </si>
  <si>
    <t>2288,2</t>
  </si>
  <si>
    <t>3604,8</t>
  </si>
  <si>
    <t>Кардиология 1 (стандарт мед. помощи больным с фибриляцией и трепетанием предсердий)</t>
  </si>
  <si>
    <t>Кардиология 2 (стандарт мед. помощи больным с острым инфарктом миакарда)</t>
  </si>
  <si>
    <t>Кардиология 3 (стандарт мед. помощи больным с нестабильной стенокардией)</t>
  </si>
  <si>
    <t xml:space="preserve">Акушерство и гинекология (стандарт мед помощи больным с послеродовым </t>
  </si>
  <si>
    <t>6382,5</t>
  </si>
  <si>
    <t xml:space="preserve">Акушерство и гинекология (стандарт мед помощи больным с эклампсией </t>
  </si>
  <si>
    <t>125,2</t>
  </si>
  <si>
    <t>Прочие для новорожденных (</t>
  </si>
  <si>
    <t>1131</t>
  </si>
  <si>
    <t>Мероприятия 3.2.</t>
  </si>
  <si>
    <t>Проведение углубленной диспансеризации подростков</t>
  </si>
  <si>
    <t>Мероприятия 3.3.</t>
  </si>
  <si>
    <t>Повышение доступности амбулаторной мед помощи, в том числе предстовляемая врачами специалистами</t>
  </si>
  <si>
    <t>13931,2</t>
  </si>
  <si>
    <t>План по программе на 2011-2012 год.</t>
  </si>
  <si>
    <t>Итого:</t>
  </si>
  <si>
    <t>Всего:</t>
  </si>
  <si>
    <t>Тыс. руб.</t>
  </si>
  <si>
    <t>в том числе:</t>
  </si>
  <si>
    <t>Пункт  11</t>
  </si>
  <si>
    <t xml:space="preserve"> г. Батайска (таблица № 1 по приказу Минздравсоцразвития России от 30.12.2010 № 1240Н)</t>
  </si>
  <si>
    <t xml:space="preserve">Отчет о реализации мероприятий региональной программы модернизация модернизация здравоохранения субъектов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</si>
</sst>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O41"/>
  <sheetViews>
    <sheetView tabSelected="1" workbookViewId="0" topLeftCell="D1">
      <selection activeCell="D2" sqref="D2"/>
    </sheetView>
  </sheetViews>
  <sheetFormatPr defaultColWidth="9.00390625" defaultRowHeight="12.75"/>
  <cols>
    <col min="2" max="2" width="3.00390625" style="0" customWidth="1"/>
    <col min="3" max="3" width="2.625" style="0" customWidth="1"/>
    <col min="4" max="4" width="67.625" style="0" customWidth="1"/>
    <col min="5" max="5" width="14.75390625" style="0" customWidth="1"/>
    <col min="6" max="6" width="12.625" style="0" customWidth="1"/>
    <col min="7" max="7" width="15.875" style="0" customWidth="1"/>
    <col min="8" max="9" width="11.25390625" style="0" customWidth="1"/>
    <col min="10" max="10" width="12.875" style="0" customWidth="1"/>
    <col min="11" max="11" width="15.125" style="0" customWidth="1"/>
    <col min="12" max="12" width="11.125" style="0" customWidth="1"/>
    <col min="13" max="13" width="14.125" style="0" customWidth="1"/>
    <col min="14" max="14" width="15.625" style="0" customWidth="1"/>
    <col min="15" max="15" width="14.00390625" style="0" customWidth="1"/>
  </cols>
  <sheetData>
    <row r="3" spans="5:12" ht="15.75">
      <c r="E3" t="s">
        <v>46</v>
      </c>
      <c r="F3" s="20" t="s">
        <v>48</v>
      </c>
      <c r="G3" s="20"/>
      <c r="H3" s="20"/>
      <c r="I3" s="20"/>
      <c r="J3" s="20"/>
      <c r="K3" s="20"/>
      <c r="L3" s="20"/>
    </row>
    <row r="4" ht="15">
      <c r="E4" s="23" t="s">
        <v>47</v>
      </c>
    </row>
    <row r="5" ht="15">
      <c r="O5" s="23" t="s">
        <v>44</v>
      </c>
    </row>
    <row r="6" spans="4:15" ht="12.75">
      <c r="D6" s="1"/>
      <c r="E6" s="1"/>
      <c r="F6" s="24" t="s">
        <v>41</v>
      </c>
      <c r="G6" s="24"/>
      <c r="H6" s="24"/>
      <c r="I6" s="16"/>
      <c r="J6" s="25" t="s">
        <v>0</v>
      </c>
      <c r="K6" s="26"/>
      <c r="L6" s="10"/>
      <c r="M6" s="27" t="s">
        <v>1</v>
      </c>
      <c r="N6" s="28"/>
      <c r="O6" s="29"/>
    </row>
    <row r="7" spans="4:15" ht="15.75">
      <c r="D7" s="6" t="s">
        <v>8</v>
      </c>
      <c r="E7" s="21" t="s">
        <v>43</v>
      </c>
      <c r="F7" s="30" t="s">
        <v>45</v>
      </c>
      <c r="G7" s="31"/>
      <c r="H7" s="32"/>
      <c r="I7" s="21" t="s">
        <v>43</v>
      </c>
      <c r="J7" s="30" t="s">
        <v>45</v>
      </c>
      <c r="K7" s="31"/>
      <c r="L7" s="32"/>
      <c r="M7" s="2"/>
      <c r="N7" s="2"/>
      <c r="O7" s="2"/>
    </row>
    <row r="8" spans="4:15" ht="25.5">
      <c r="D8" s="4" t="s">
        <v>2</v>
      </c>
      <c r="E8" s="4"/>
      <c r="F8" s="7" t="s">
        <v>9</v>
      </c>
      <c r="G8" s="8" t="s">
        <v>10</v>
      </c>
      <c r="H8" s="7" t="s">
        <v>11</v>
      </c>
      <c r="I8" s="7"/>
      <c r="J8" s="7" t="s">
        <v>9</v>
      </c>
      <c r="K8" s="8" t="s">
        <v>10</v>
      </c>
      <c r="L8" s="7" t="s">
        <v>11</v>
      </c>
      <c r="M8" s="7" t="s">
        <v>9</v>
      </c>
      <c r="N8" s="8" t="s">
        <v>10</v>
      </c>
      <c r="O8" s="7" t="s">
        <v>11</v>
      </c>
    </row>
    <row r="9" spans="4:15" ht="12.75">
      <c r="D9" s="1" t="s">
        <v>3</v>
      </c>
      <c r="E9" s="7">
        <f>F9+G9+H9</f>
        <v>270183.2</v>
      </c>
      <c r="F9" s="2">
        <v>186726.1</v>
      </c>
      <c r="G9" s="2">
        <v>83457.1</v>
      </c>
      <c r="H9" s="2"/>
      <c r="I9" s="7">
        <f>J9+K9+L9</f>
        <v>270183.2</v>
      </c>
      <c r="J9" s="2">
        <v>186726.1</v>
      </c>
      <c r="K9" s="2">
        <v>83457.1</v>
      </c>
      <c r="L9" s="2"/>
      <c r="M9" s="3">
        <v>1</v>
      </c>
      <c r="N9" s="3">
        <v>1</v>
      </c>
      <c r="O9" s="3"/>
    </row>
    <row r="10" spans="4:15" ht="12.75">
      <c r="D10" s="4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4:15" ht="12.75">
      <c r="D11" s="1" t="s">
        <v>5</v>
      </c>
      <c r="E11" s="7">
        <f aca="true" t="shared" si="0" ref="E11:E37">F11+G11+H11</f>
        <v>95242.59999999999</v>
      </c>
      <c r="F11" s="2">
        <v>82326.9</v>
      </c>
      <c r="G11" s="2">
        <v>12915.7</v>
      </c>
      <c r="H11" s="2"/>
      <c r="I11" s="7">
        <f aca="true" t="shared" si="1" ref="I11:I37">J11+K11+L11</f>
        <v>86343.7</v>
      </c>
      <c r="J11" s="2">
        <v>73488.5</v>
      </c>
      <c r="K11" s="2">
        <v>12855.2</v>
      </c>
      <c r="L11" s="2"/>
      <c r="M11" s="3">
        <v>0.89</v>
      </c>
      <c r="N11" s="11">
        <f>K11/G11</f>
        <v>0.995315778471163</v>
      </c>
      <c r="O11" s="3"/>
    </row>
    <row r="12" spans="4:15" ht="12.75">
      <c r="D12" s="4"/>
      <c r="E12" s="7"/>
      <c r="F12" s="4"/>
      <c r="G12" s="4"/>
      <c r="H12" s="2"/>
      <c r="I12" s="2"/>
      <c r="J12" s="2"/>
      <c r="K12" s="2"/>
      <c r="L12" s="2"/>
      <c r="M12" s="11"/>
      <c r="N12" s="11"/>
      <c r="O12" s="2"/>
    </row>
    <row r="13" spans="4:15" ht="12.75">
      <c r="D13" s="1"/>
      <c r="E13" s="7"/>
      <c r="F13" s="1"/>
      <c r="G13" s="1"/>
      <c r="H13" s="5"/>
      <c r="I13" s="2"/>
      <c r="J13" s="5"/>
      <c r="K13" s="5"/>
      <c r="L13" s="2"/>
      <c r="M13" s="11"/>
      <c r="N13" s="11"/>
      <c r="O13" s="2"/>
    </row>
    <row r="14" spans="4:15" ht="15.75">
      <c r="D14" s="6" t="s">
        <v>12</v>
      </c>
      <c r="E14" s="7"/>
      <c r="F14" s="1"/>
      <c r="G14" s="1"/>
      <c r="H14" s="5"/>
      <c r="I14" s="2"/>
      <c r="J14" s="5"/>
      <c r="K14" s="5"/>
      <c r="L14" s="2"/>
      <c r="M14" s="11"/>
      <c r="N14" s="11"/>
      <c r="O14" s="2"/>
    </row>
    <row r="15" spans="4:15" ht="27" customHeight="1">
      <c r="D15" s="9" t="s">
        <v>13</v>
      </c>
      <c r="E15" s="7"/>
      <c r="F15" s="1"/>
      <c r="G15" s="1"/>
      <c r="H15" s="5"/>
      <c r="I15" s="2"/>
      <c r="J15" s="5"/>
      <c r="K15" s="5"/>
      <c r="L15" s="2"/>
      <c r="M15" s="11"/>
      <c r="N15" s="11"/>
      <c r="O15" s="2"/>
    </row>
    <row r="16" spans="4:15" ht="12.75">
      <c r="D16" s="4" t="s">
        <v>14</v>
      </c>
      <c r="E16" s="7"/>
      <c r="F16" s="1"/>
      <c r="G16" s="1"/>
      <c r="H16" s="5"/>
      <c r="I16" s="2"/>
      <c r="J16" s="5"/>
      <c r="K16" s="5"/>
      <c r="L16" s="2"/>
      <c r="M16" s="11"/>
      <c r="N16" s="11"/>
      <c r="O16" s="2"/>
    </row>
    <row r="17" spans="4:15" ht="12.75">
      <c r="D17" s="12" t="s">
        <v>15</v>
      </c>
      <c r="E17" s="7">
        <f t="shared" si="0"/>
        <v>7848.3</v>
      </c>
      <c r="F17" s="2">
        <v>7848.3</v>
      </c>
      <c r="G17" s="2"/>
      <c r="H17" s="2"/>
      <c r="I17" s="7">
        <f t="shared" si="1"/>
        <v>7848.3</v>
      </c>
      <c r="J17" s="2">
        <v>7848.3</v>
      </c>
      <c r="K17" s="2"/>
      <c r="L17" s="2"/>
      <c r="M17" s="3">
        <v>1</v>
      </c>
      <c r="N17" s="11"/>
      <c r="O17" s="2"/>
    </row>
    <row r="18" spans="4:15" ht="12.75">
      <c r="D18" s="1" t="s">
        <v>16</v>
      </c>
      <c r="E18" s="19">
        <f t="shared" si="0"/>
        <v>449.6</v>
      </c>
      <c r="F18" s="2">
        <v>449.6</v>
      </c>
      <c r="G18" s="2"/>
      <c r="H18" s="2"/>
      <c r="I18" s="2">
        <f t="shared" si="1"/>
        <v>341.2</v>
      </c>
      <c r="J18" s="2">
        <v>341.2</v>
      </c>
      <c r="K18" s="2"/>
      <c r="L18" s="2"/>
      <c r="M18" s="11">
        <f>J18/F18</f>
        <v>0.7588967971530248</v>
      </c>
      <c r="N18" s="11"/>
      <c r="O18" s="2"/>
    </row>
    <row r="19" spans="4:15" ht="25.5">
      <c r="D19" s="12" t="s">
        <v>17</v>
      </c>
      <c r="E19" s="19">
        <f t="shared" si="0"/>
        <v>477.1</v>
      </c>
      <c r="F19" s="2">
        <v>477.1</v>
      </c>
      <c r="G19" s="2"/>
      <c r="H19" s="2"/>
      <c r="I19" s="2">
        <f t="shared" si="1"/>
        <v>477.1</v>
      </c>
      <c r="J19" s="2">
        <v>477.1</v>
      </c>
      <c r="K19" s="2"/>
      <c r="L19" s="2"/>
      <c r="M19" s="11">
        <f>J19/F19</f>
        <v>1</v>
      </c>
      <c r="N19" s="11"/>
      <c r="O19" s="2"/>
    </row>
    <row r="20" spans="4:15" ht="12.75">
      <c r="D20" s="1" t="s">
        <v>18</v>
      </c>
      <c r="E20" s="19">
        <f t="shared" si="0"/>
        <v>21.2</v>
      </c>
      <c r="F20" s="2">
        <v>21.2</v>
      </c>
      <c r="G20" s="2"/>
      <c r="H20" s="2"/>
      <c r="I20" s="2">
        <f t="shared" si="1"/>
        <v>21.2</v>
      </c>
      <c r="J20" s="2">
        <v>21.2</v>
      </c>
      <c r="K20" s="2"/>
      <c r="L20" s="2"/>
      <c r="M20" s="11">
        <f>J20/F20</f>
        <v>1</v>
      </c>
      <c r="N20" s="11"/>
      <c r="O20" s="2"/>
    </row>
    <row r="21" spans="4:15" ht="12.75">
      <c r="D21" s="1" t="s">
        <v>19</v>
      </c>
      <c r="E21" s="19">
        <f t="shared" si="0"/>
        <v>21.2</v>
      </c>
      <c r="F21" s="14">
        <v>21.2</v>
      </c>
      <c r="G21" s="2"/>
      <c r="H21" s="2"/>
      <c r="I21" s="2">
        <f t="shared" si="1"/>
        <v>21.2</v>
      </c>
      <c r="J21" s="2">
        <v>21.2</v>
      </c>
      <c r="K21" s="2"/>
      <c r="L21" s="2"/>
      <c r="M21" s="11">
        <f>J21/F21</f>
        <v>1</v>
      </c>
      <c r="N21" s="11"/>
      <c r="O21" s="2"/>
    </row>
    <row r="22" spans="4:15" ht="12.75">
      <c r="D22" s="1" t="s">
        <v>20</v>
      </c>
      <c r="E22" s="7"/>
      <c r="F22" s="14" t="s">
        <v>21</v>
      </c>
      <c r="G22" s="2"/>
      <c r="H22" s="2"/>
      <c r="I22" s="2"/>
      <c r="J22" s="15">
        <v>0</v>
      </c>
      <c r="K22" s="2"/>
      <c r="L22" s="2"/>
      <c r="M22" s="11">
        <v>0</v>
      </c>
      <c r="N22" s="11"/>
      <c r="O22" s="2"/>
    </row>
    <row r="23" spans="4:15" ht="15.75">
      <c r="D23" s="6" t="s">
        <v>22</v>
      </c>
      <c r="E23" s="7"/>
      <c r="F23" s="14"/>
      <c r="G23" s="2"/>
      <c r="H23" s="2"/>
      <c r="I23" s="2"/>
      <c r="J23" s="2"/>
      <c r="K23" s="2"/>
      <c r="L23" s="2"/>
      <c r="M23" s="11"/>
      <c r="N23" s="11"/>
      <c r="O23" s="2"/>
    </row>
    <row r="24" spans="4:15" ht="38.25">
      <c r="D24" s="9" t="s">
        <v>23</v>
      </c>
      <c r="E24" s="7"/>
      <c r="F24" s="14"/>
      <c r="G24" s="2"/>
      <c r="H24" s="2"/>
      <c r="I24" s="2"/>
      <c r="J24" s="2"/>
      <c r="K24" s="2"/>
      <c r="L24" s="2"/>
      <c r="M24" s="11"/>
      <c r="N24" s="11"/>
      <c r="O24" s="2"/>
    </row>
    <row r="25" spans="4:15" ht="12.75">
      <c r="D25" s="4" t="s">
        <v>6</v>
      </c>
      <c r="E25" s="7"/>
      <c r="F25" s="14"/>
      <c r="G25" s="2"/>
      <c r="H25" s="2"/>
      <c r="I25" s="2"/>
      <c r="J25" s="2"/>
      <c r="K25" s="2"/>
      <c r="L25" s="2"/>
      <c r="M25" s="11"/>
      <c r="N25" s="11"/>
      <c r="O25" s="2"/>
    </row>
    <row r="26" spans="4:15" ht="12.75">
      <c r="D26" s="4" t="s">
        <v>7</v>
      </c>
      <c r="E26" s="7"/>
      <c r="F26" s="14"/>
      <c r="G26" s="2"/>
      <c r="H26" s="2"/>
      <c r="I26" s="2"/>
      <c r="J26" s="2"/>
      <c r="K26" s="2"/>
      <c r="L26" s="2"/>
      <c r="M26" s="11"/>
      <c r="N26" s="11"/>
      <c r="O26" s="2"/>
    </row>
    <row r="27" spans="4:15" ht="25.5">
      <c r="D27" s="12" t="s">
        <v>27</v>
      </c>
      <c r="E27" s="19">
        <f t="shared" si="0"/>
        <v>3888</v>
      </c>
      <c r="F27" s="14" t="s">
        <v>25</v>
      </c>
      <c r="G27" s="2"/>
      <c r="H27" s="2">
        <v>1599.8</v>
      </c>
      <c r="I27" s="2">
        <f t="shared" si="1"/>
        <v>3888</v>
      </c>
      <c r="J27" s="2">
        <v>2288.2</v>
      </c>
      <c r="K27" s="2"/>
      <c r="L27" s="2">
        <v>1599.8</v>
      </c>
      <c r="M27" s="11">
        <f>J27/F27</f>
        <v>1</v>
      </c>
      <c r="N27" s="11"/>
      <c r="O27" s="11">
        <f aca="true" t="shared" si="2" ref="O27:O33">L27/H27</f>
        <v>1</v>
      </c>
    </row>
    <row r="28" spans="4:15" ht="25.5">
      <c r="D28" s="12" t="s">
        <v>28</v>
      </c>
      <c r="E28" s="19">
        <f t="shared" si="0"/>
        <v>5662.900000000001</v>
      </c>
      <c r="F28" s="14" t="s">
        <v>24</v>
      </c>
      <c r="G28" s="2"/>
      <c r="H28" s="2">
        <v>1142.3</v>
      </c>
      <c r="I28" s="2">
        <f t="shared" si="1"/>
        <v>5662.900000000001</v>
      </c>
      <c r="J28" s="2">
        <v>4520.6</v>
      </c>
      <c r="K28" s="2"/>
      <c r="L28" s="2">
        <v>1142.3</v>
      </c>
      <c r="M28" s="11">
        <f>J28/F28</f>
        <v>1</v>
      </c>
      <c r="N28" s="11"/>
      <c r="O28" s="11">
        <f t="shared" si="2"/>
        <v>1</v>
      </c>
    </row>
    <row r="29" spans="4:15" ht="25.5">
      <c r="D29" s="12" t="s">
        <v>29</v>
      </c>
      <c r="E29" s="19">
        <f t="shared" si="0"/>
        <v>6479</v>
      </c>
      <c r="F29" s="14" t="s">
        <v>26</v>
      </c>
      <c r="G29" s="2"/>
      <c r="H29" s="2">
        <v>2874.2</v>
      </c>
      <c r="I29" s="2">
        <f t="shared" si="1"/>
        <v>6479</v>
      </c>
      <c r="J29" s="2">
        <v>3604.8</v>
      </c>
      <c r="K29" s="2"/>
      <c r="L29" s="2">
        <v>2874.2</v>
      </c>
      <c r="M29" s="11">
        <f>J28/F28</f>
        <v>1</v>
      </c>
      <c r="N29" s="11"/>
      <c r="O29" s="11">
        <f t="shared" si="2"/>
        <v>1</v>
      </c>
    </row>
    <row r="30" spans="4:15" ht="12.75">
      <c r="D30" s="1" t="s">
        <v>30</v>
      </c>
      <c r="E30" s="19">
        <f t="shared" si="0"/>
        <v>6759.9</v>
      </c>
      <c r="F30" s="14" t="s">
        <v>31</v>
      </c>
      <c r="G30" s="2"/>
      <c r="H30" s="2">
        <v>377.4</v>
      </c>
      <c r="I30" s="2">
        <f t="shared" si="1"/>
        <v>6759.9</v>
      </c>
      <c r="J30" s="2">
        <v>6382.5</v>
      </c>
      <c r="K30" s="2"/>
      <c r="L30" s="2">
        <v>377.4</v>
      </c>
      <c r="M30" s="11">
        <f>J29/F29</f>
        <v>1</v>
      </c>
      <c r="N30" s="11"/>
      <c r="O30" s="11">
        <f t="shared" si="2"/>
        <v>1</v>
      </c>
    </row>
    <row r="31" spans="4:15" ht="12.75">
      <c r="D31" s="1" t="s">
        <v>32</v>
      </c>
      <c r="E31" s="19">
        <f t="shared" si="0"/>
        <v>160.6</v>
      </c>
      <c r="F31" s="14" t="s">
        <v>33</v>
      </c>
      <c r="G31" s="2"/>
      <c r="H31" s="2">
        <v>35.4</v>
      </c>
      <c r="I31" s="2">
        <f t="shared" si="1"/>
        <v>160.6</v>
      </c>
      <c r="J31" s="2">
        <v>125.2</v>
      </c>
      <c r="K31" s="2"/>
      <c r="L31" s="2">
        <v>35.4</v>
      </c>
      <c r="M31" s="11">
        <f>J30/F30</f>
        <v>1</v>
      </c>
      <c r="N31" s="11"/>
      <c r="O31" s="11">
        <f t="shared" si="2"/>
        <v>1</v>
      </c>
    </row>
    <row r="32" spans="4:15" ht="12.75">
      <c r="D32" s="1" t="s">
        <v>34</v>
      </c>
      <c r="E32" s="19">
        <f t="shared" si="0"/>
        <v>1353.1</v>
      </c>
      <c r="F32" s="14" t="s">
        <v>35</v>
      </c>
      <c r="G32" s="2"/>
      <c r="H32" s="2">
        <v>222.1</v>
      </c>
      <c r="I32" s="2">
        <f t="shared" si="1"/>
        <v>1353.1</v>
      </c>
      <c r="J32" s="2">
        <v>1131</v>
      </c>
      <c r="K32" s="2"/>
      <c r="L32" s="2">
        <v>222.1</v>
      </c>
      <c r="M32" s="11">
        <f>J31/F31</f>
        <v>1</v>
      </c>
      <c r="N32" s="11"/>
      <c r="O32" s="11">
        <f t="shared" si="2"/>
        <v>1</v>
      </c>
    </row>
    <row r="33" spans="4:15" ht="12.75">
      <c r="D33" s="4" t="s">
        <v>42</v>
      </c>
      <c r="E33" s="17">
        <f>SUM(E27:E32)</f>
        <v>24303.5</v>
      </c>
      <c r="F33" s="17">
        <f>F27+F28+F29+F30+F31+F32</f>
        <v>18052.3</v>
      </c>
      <c r="G33" s="17"/>
      <c r="H33" s="17">
        <f>SUM(H27:H32)</f>
        <v>6251.199999999999</v>
      </c>
      <c r="I33" s="7">
        <f t="shared" si="1"/>
        <v>24303.5</v>
      </c>
      <c r="J33" s="7">
        <f>SUM(J27:J32)</f>
        <v>18052.3</v>
      </c>
      <c r="K33" s="2"/>
      <c r="L33" s="7">
        <f>SUM(L27:L32)</f>
        <v>6251.199999999999</v>
      </c>
      <c r="M33" s="11">
        <f>J32/F32</f>
        <v>1</v>
      </c>
      <c r="N33" s="11"/>
      <c r="O33" s="11">
        <f t="shared" si="2"/>
        <v>1</v>
      </c>
    </row>
    <row r="34" spans="4:15" ht="12.75">
      <c r="D34" s="4" t="s">
        <v>36</v>
      </c>
      <c r="E34" s="7"/>
      <c r="F34" s="14"/>
      <c r="G34" s="2"/>
      <c r="H34" s="2"/>
      <c r="I34" s="2"/>
      <c r="J34" s="2"/>
      <c r="K34" s="2"/>
      <c r="L34" s="2"/>
      <c r="M34" s="11"/>
      <c r="N34" s="11"/>
      <c r="O34" s="11"/>
    </row>
    <row r="35" spans="4:15" ht="12.75">
      <c r="D35" s="1" t="s">
        <v>37</v>
      </c>
      <c r="E35" s="7">
        <f t="shared" si="0"/>
        <v>1650.2</v>
      </c>
      <c r="F35" s="14"/>
      <c r="G35" s="2"/>
      <c r="H35" s="2">
        <v>1650.2</v>
      </c>
      <c r="I35" s="7">
        <f t="shared" si="1"/>
        <v>1650.2</v>
      </c>
      <c r="J35" s="2"/>
      <c r="K35" s="2"/>
      <c r="L35" s="2">
        <v>1650.2</v>
      </c>
      <c r="M35" s="11">
        <v>1</v>
      </c>
      <c r="N35" s="11"/>
      <c r="O35" s="11">
        <v>1</v>
      </c>
    </row>
    <row r="36" spans="4:15" ht="12.75">
      <c r="D36" s="4" t="s">
        <v>38</v>
      </c>
      <c r="E36" s="7"/>
      <c r="F36" s="14"/>
      <c r="G36" s="2"/>
      <c r="H36" s="2"/>
      <c r="I36" s="7"/>
      <c r="J36" s="2"/>
      <c r="K36" s="2"/>
      <c r="L36" s="2"/>
      <c r="M36" s="11"/>
      <c r="N36" s="11"/>
      <c r="O36" s="11"/>
    </row>
    <row r="37" spans="4:15" ht="25.5">
      <c r="D37" s="12" t="s">
        <v>39</v>
      </c>
      <c r="E37" s="7">
        <f t="shared" si="0"/>
        <v>13931.2</v>
      </c>
      <c r="F37" s="14" t="s">
        <v>40</v>
      </c>
      <c r="G37" s="2"/>
      <c r="H37" s="2"/>
      <c r="I37" s="7">
        <f t="shared" si="1"/>
        <v>13931.2</v>
      </c>
      <c r="J37" s="2">
        <v>13931.2</v>
      </c>
      <c r="K37" s="2"/>
      <c r="L37" s="2"/>
      <c r="M37" s="11">
        <v>1</v>
      </c>
      <c r="N37" s="11"/>
      <c r="O37" s="11">
        <v>1</v>
      </c>
    </row>
    <row r="38" spans="4:15" ht="12.75">
      <c r="D38" s="1"/>
      <c r="E38" s="7"/>
      <c r="F38" s="14"/>
      <c r="G38" s="2"/>
      <c r="H38" s="2"/>
      <c r="I38" s="2"/>
      <c r="J38" s="2"/>
      <c r="K38" s="2"/>
      <c r="L38" s="2"/>
      <c r="M38" s="11"/>
      <c r="N38" s="11"/>
      <c r="O38" s="11"/>
    </row>
    <row r="39" spans="4:15" ht="12.75">
      <c r="D39" s="4" t="s">
        <v>42</v>
      </c>
      <c r="E39" s="22">
        <f aca="true" t="shared" si="3" ref="E39:L39">E9+E11+E17+E33+E35+E37</f>
        <v>413159</v>
      </c>
      <c r="F39" s="22">
        <f t="shared" si="3"/>
        <v>308884.8</v>
      </c>
      <c r="G39" s="22">
        <f t="shared" si="3"/>
        <v>96372.8</v>
      </c>
      <c r="H39" s="22">
        <f t="shared" si="3"/>
        <v>7901.399999999999</v>
      </c>
      <c r="I39" s="22">
        <f t="shared" si="3"/>
        <v>404260.10000000003</v>
      </c>
      <c r="J39" s="22">
        <f t="shared" si="3"/>
        <v>300046.4</v>
      </c>
      <c r="K39" s="22">
        <f t="shared" si="3"/>
        <v>96312.3</v>
      </c>
      <c r="L39" s="22">
        <f t="shared" si="3"/>
        <v>7901.399999999999</v>
      </c>
      <c r="M39" s="11">
        <v>0.98</v>
      </c>
      <c r="N39" s="18"/>
      <c r="O39" s="11">
        <v>1</v>
      </c>
    </row>
    <row r="40" spans="4:15" ht="12.75">
      <c r="D40" s="1"/>
      <c r="E40" s="1"/>
      <c r="F40" s="14"/>
      <c r="G40" s="2"/>
      <c r="H40" s="2"/>
      <c r="I40" s="2"/>
      <c r="J40" s="2"/>
      <c r="K40" s="2"/>
      <c r="L40" s="2"/>
      <c r="M40" s="11"/>
      <c r="N40" s="11"/>
      <c r="O40" s="11"/>
    </row>
    <row r="41" spans="6:15" ht="12.75"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mergeCells count="5">
    <mergeCell ref="F6:H6"/>
    <mergeCell ref="J6:K6"/>
    <mergeCell ref="M6:O6"/>
    <mergeCell ref="F7:H7"/>
    <mergeCell ref="J7:L7"/>
  </mergeCells>
  <printOptions/>
  <pageMargins left="0.16" right="0.15" top="0.34" bottom="0.16" header="0.19" footer="0.16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2013-01-25T13:44:32Z</cp:lastPrinted>
  <dcterms:created xsi:type="dcterms:W3CDTF">2013-01-23T12:54:49Z</dcterms:created>
  <dcterms:modified xsi:type="dcterms:W3CDTF">2013-01-25T13:44:38Z</dcterms:modified>
  <cp:category/>
  <cp:version/>
  <cp:contentType/>
  <cp:contentStatus/>
</cp:coreProperties>
</file>